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</sheets>
  <definedNames>
    <definedName name="_xlnm.Print_Area" localSheetId="0">Sheet1!$A$1:$I$84</definedName>
  </definedNames>
  <calcPr calcId="125725"/>
</workbook>
</file>

<file path=xl/calcChain.xml><?xml version="1.0" encoding="utf-8"?>
<calcChain xmlns="http://schemas.openxmlformats.org/spreadsheetml/2006/main">
  <c r="F81" i="1"/>
  <c r="H72"/>
  <c r="H66"/>
  <c r="F66"/>
  <c r="F72" s="1"/>
  <c r="H39"/>
  <c r="F39"/>
  <c r="H19"/>
  <c r="H43" s="1"/>
  <c r="F19"/>
  <c r="F43" s="1"/>
</calcChain>
</file>

<file path=xl/comments1.xml><?xml version="1.0" encoding="utf-8"?>
<comments xmlns="http://schemas.openxmlformats.org/spreadsheetml/2006/main">
  <authors>
    <author>Monty</author>
  </authors>
  <commentList>
    <comment ref="F69" authorId="0">
      <text>
        <r>
          <rPr>
            <b/>
            <sz val="9"/>
            <color indexed="81"/>
            <rFont val="Tahoma"/>
          </rPr>
          <t>Monty:</t>
        </r>
        <r>
          <rPr>
            <sz val="9"/>
            <color indexed="81"/>
            <rFont val="Tahoma"/>
          </rPr>
          <t xml:space="preserve">
Balance figure to make balance 1775</t>
        </r>
      </text>
    </comment>
    <comment ref="H69" authorId="0">
      <text>
        <r>
          <rPr>
            <b/>
            <sz val="9"/>
            <color indexed="81"/>
            <rFont val="Tahoma"/>
          </rPr>
          <t>Monty:</t>
        </r>
        <r>
          <rPr>
            <sz val="9"/>
            <color indexed="81"/>
            <rFont val="Tahoma"/>
          </rPr>
          <t xml:space="preserve">
Balance figure to make balance 1775</t>
        </r>
      </text>
    </comment>
  </commentList>
</comments>
</file>

<file path=xl/sharedStrings.xml><?xml version="1.0" encoding="utf-8"?>
<sst xmlns="http://schemas.openxmlformats.org/spreadsheetml/2006/main" count="58" uniqueCount="53">
  <si>
    <t>MEETING 19TH JANUARY 2016 - MEOLE BRACE BOWLING CLUB</t>
  </si>
  <si>
    <t>ESTIMATED INCOME AND EXPENDITURE ACCOUNT FOR THE YEAR ENDED 30th NOVEMBER 2015</t>
  </si>
  <si>
    <t>INCOME</t>
  </si>
  <si>
    <t>£</t>
  </si>
  <si>
    <t>League Sponsorship</t>
  </si>
  <si>
    <t>FLOWFIT</t>
  </si>
  <si>
    <t>Bbranded</t>
  </si>
  <si>
    <t>-</t>
  </si>
  <si>
    <t>League Affiliation fees (@ £75 per team for 2015)</t>
  </si>
  <si>
    <t>Match levies (@ £432 per team)</t>
  </si>
  <si>
    <t>League Knockout Entrance Fees (£20 per team)</t>
  </si>
  <si>
    <t>Premiership Trophy (£20 per team)</t>
  </si>
  <si>
    <t>Handbook advert</t>
  </si>
  <si>
    <t>Other (Fines/web sponsors)</t>
  </si>
  <si>
    <t xml:space="preserve">Bank Interest Received </t>
  </si>
  <si>
    <t>Total Income</t>
  </si>
  <si>
    <t>EXPENDITURE</t>
  </si>
  <si>
    <t>Sec/Treas/Results- Honoraria</t>
  </si>
  <si>
    <t xml:space="preserve">Income Tax </t>
  </si>
  <si>
    <t>Printing &amp; Postage</t>
  </si>
  <si>
    <t>S.C.G.B.A</t>
  </si>
  <si>
    <t>Tankards</t>
  </si>
  <si>
    <t>Other</t>
  </si>
  <si>
    <t>Website</t>
  </si>
  <si>
    <t>Merit Competition</t>
  </si>
  <si>
    <t>Pairs Competition</t>
  </si>
  <si>
    <t>League Prize money</t>
  </si>
  <si>
    <t>Four a side</t>
  </si>
  <si>
    <t>League Knockout</t>
  </si>
  <si>
    <t>Premiership</t>
  </si>
  <si>
    <t>Most Improved Team</t>
  </si>
  <si>
    <t>League Individual Prizes</t>
  </si>
  <si>
    <t>Presentation Evening</t>
  </si>
  <si>
    <t>Total Expenditure</t>
  </si>
  <si>
    <t>Estimated excess of income over expenditure for the year credited to Accumulation account</t>
  </si>
  <si>
    <t>BALANCE SHEET AS AT 30TH NOVEMBER 2015</t>
  </si>
  <si>
    <t>ASSETS</t>
  </si>
  <si>
    <t>Cash At Bank</t>
  </si>
  <si>
    <t>Treasurers account</t>
  </si>
  <si>
    <t>Savings account</t>
  </si>
  <si>
    <t>Sundry Debtors</t>
  </si>
  <si>
    <t>Total Assets</t>
  </si>
  <si>
    <t>Sundry Creditors</t>
  </si>
  <si>
    <t>Net Assets</t>
  </si>
  <si>
    <t>REPRESENTED BY:</t>
  </si>
  <si>
    <t>Accumulated Funds</t>
  </si>
  <si>
    <t>Balance as at 30 November 2015/2014</t>
  </si>
  <si>
    <t>Estimated Excess of income over</t>
  </si>
  <si>
    <t xml:space="preserve">expenditure for the year </t>
  </si>
  <si>
    <t>I Gaut</t>
  </si>
  <si>
    <t>Hon Auditors</t>
  </si>
  <si>
    <t>12th January 2016</t>
  </si>
  <si>
    <t>ACCOUNTS FOR THE YEAR ENDED 30th NOVEMBER 2015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</si>
</sst>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4"/>
      <name val="Arial"/>
    </font>
    <font>
      <b/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sz val="12"/>
      <name val="Arial"/>
    </font>
    <font>
      <u val="double"/>
      <sz val="10"/>
      <name val="Arial"/>
      <family val="2"/>
    </font>
    <font>
      <b/>
      <sz val="9"/>
      <color indexed="81"/>
      <name val="Tahoma"/>
    </font>
    <font>
      <sz val="9"/>
      <color indexed="81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4"/>
  <sheetViews>
    <sheetView tabSelected="1" view="pageBreakPreview" zoomScaleNormal="75" workbookViewId="0">
      <selection activeCell="A50" sqref="A50"/>
    </sheetView>
  </sheetViews>
  <sheetFormatPr defaultRowHeight="12.75"/>
  <cols>
    <col min="1" max="1" width="16.140625" customWidth="1"/>
    <col min="5" max="5" width="4" customWidth="1"/>
    <col min="6" max="6" width="10.5703125" style="5" bestFit="1" customWidth="1"/>
    <col min="7" max="8" width="9.140625" style="5" customWidth="1"/>
    <col min="9" max="9" width="18.28515625" customWidth="1"/>
    <col min="12" max="12" width="2.140625" customWidth="1"/>
    <col min="13" max="16" width="9.140625" hidden="1" customWidth="1"/>
  </cols>
  <sheetData>
    <row r="1" spans="1:8" s="1" customFormat="1" ht="18">
      <c r="A1" s="1" t="s">
        <v>52</v>
      </c>
      <c r="F1" s="2"/>
      <c r="G1" s="2"/>
      <c r="H1" s="2"/>
    </row>
    <row r="3" spans="1:8" s="3" customFormat="1" ht="15.75">
      <c r="A3" s="3" t="s">
        <v>0</v>
      </c>
      <c r="F3" s="4"/>
      <c r="G3" s="4"/>
      <c r="H3" s="4"/>
    </row>
    <row r="5" spans="1:8">
      <c r="A5" t="s">
        <v>1</v>
      </c>
    </row>
    <row r="7" spans="1:8" ht="15">
      <c r="F7" s="6">
        <v>2015</v>
      </c>
      <c r="G7" s="6"/>
      <c r="H7" s="6">
        <v>2014</v>
      </c>
    </row>
    <row r="8" spans="1:8" ht="15.75">
      <c r="A8" s="7" t="s">
        <v>2</v>
      </c>
      <c r="F8" s="8" t="s">
        <v>3</v>
      </c>
      <c r="G8" s="6"/>
      <c r="H8" s="8" t="s">
        <v>3</v>
      </c>
    </row>
    <row r="9" spans="1:8" s="9" customFormat="1" ht="15">
      <c r="A9" s="9" t="s">
        <v>4</v>
      </c>
      <c r="F9" s="10"/>
      <c r="G9" s="10"/>
      <c r="H9" s="10"/>
    </row>
    <row r="10" spans="1:8" s="9" customFormat="1" ht="15">
      <c r="A10" s="11" t="s">
        <v>5</v>
      </c>
      <c r="F10" s="6">
        <v>1500</v>
      </c>
      <c r="G10" s="6"/>
      <c r="H10" s="6">
        <v>1500</v>
      </c>
    </row>
    <row r="11" spans="1:8" s="9" customFormat="1" ht="15">
      <c r="A11" s="11" t="s">
        <v>6</v>
      </c>
      <c r="F11" s="6">
        <v>80</v>
      </c>
      <c r="G11" s="6"/>
      <c r="H11" s="6" t="s">
        <v>7</v>
      </c>
    </row>
    <row r="12" spans="1:8" s="9" customFormat="1" ht="15">
      <c r="A12" s="9" t="s">
        <v>8</v>
      </c>
      <c r="F12" s="6">
        <v>1050</v>
      </c>
      <c r="G12" s="6"/>
      <c r="H12" s="6">
        <v>1050</v>
      </c>
    </row>
    <row r="13" spans="1:8" s="9" customFormat="1" ht="15">
      <c r="A13" s="9" t="s">
        <v>9</v>
      </c>
      <c r="F13" s="6">
        <v>6552</v>
      </c>
      <c r="G13" s="6"/>
      <c r="H13" s="6">
        <v>6552</v>
      </c>
    </row>
    <row r="14" spans="1:8" s="9" customFormat="1" ht="15">
      <c r="A14" s="9" t="s">
        <v>10</v>
      </c>
      <c r="F14" s="6">
        <v>280</v>
      </c>
      <c r="G14" s="6"/>
      <c r="H14" s="6">
        <v>280</v>
      </c>
    </row>
    <row r="15" spans="1:8" s="9" customFormat="1" ht="15">
      <c r="A15" s="9" t="s">
        <v>11</v>
      </c>
      <c r="F15" s="6">
        <v>280</v>
      </c>
      <c r="G15" s="6"/>
      <c r="H15" s="6">
        <v>280</v>
      </c>
    </row>
    <row r="16" spans="1:8" s="9" customFormat="1" ht="15">
      <c r="A16" s="9" t="s">
        <v>12</v>
      </c>
      <c r="F16" s="6">
        <v>350</v>
      </c>
      <c r="G16" s="6"/>
      <c r="H16" s="6">
        <v>350</v>
      </c>
    </row>
    <row r="17" spans="1:11" s="9" customFormat="1" ht="15">
      <c r="A17" s="9" t="s">
        <v>13</v>
      </c>
      <c r="F17" s="6">
        <v>185</v>
      </c>
      <c r="G17" s="6"/>
      <c r="H17" s="6">
        <v>185</v>
      </c>
    </row>
    <row r="18" spans="1:11" s="9" customFormat="1" ht="15">
      <c r="A18" s="9" t="s">
        <v>14</v>
      </c>
      <c r="F18" s="6">
        <v>1</v>
      </c>
      <c r="G18" s="6"/>
      <c r="H18" s="6">
        <v>1</v>
      </c>
    </row>
    <row r="19" spans="1:11" ht="15">
      <c r="D19" s="12" t="s">
        <v>15</v>
      </c>
      <c r="F19" s="6">
        <f>SUM(F10:F18)</f>
        <v>10278</v>
      </c>
      <c r="G19" s="6"/>
      <c r="H19" s="6">
        <f>SUM(H10:H18)</f>
        <v>10198</v>
      </c>
    </row>
    <row r="21" spans="1:11" s="3" customFormat="1" ht="15.75">
      <c r="A21" s="3" t="s">
        <v>16</v>
      </c>
      <c r="F21" s="4"/>
      <c r="G21" s="4"/>
      <c r="H21" s="4"/>
    </row>
    <row r="22" spans="1:11" ht="15">
      <c r="A22" s="9" t="s">
        <v>17</v>
      </c>
      <c r="F22" s="6">
        <v>1150</v>
      </c>
      <c r="G22" s="6"/>
      <c r="H22" s="6">
        <v>1350</v>
      </c>
      <c r="K22" s="13"/>
    </row>
    <row r="23" spans="1:11" ht="15">
      <c r="A23" s="9" t="s">
        <v>18</v>
      </c>
      <c r="F23" s="6">
        <v>288</v>
      </c>
      <c r="G23" s="6"/>
      <c r="H23" s="6">
        <v>300</v>
      </c>
      <c r="K23" s="13"/>
    </row>
    <row r="24" spans="1:11" ht="15">
      <c r="A24" s="9" t="s">
        <v>19</v>
      </c>
      <c r="F24" s="6">
        <v>362</v>
      </c>
      <c r="G24" s="6"/>
      <c r="H24" s="6">
        <v>515</v>
      </c>
      <c r="K24" s="13"/>
    </row>
    <row r="25" spans="1:11" ht="15">
      <c r="A25" s="9" t="s">
        <v>20</v>
      </c>
      <c r="F25" s="6">
        <v>141</v>
      </c>
      <c r="G25" s="6"/>
      <c r="H25" s="6">
        <v>91</v>
      </c>
      <c r="K25" s="13"/>
    </row>
    <row r="26" spans="1:11" ht="15">
      <c r="A26" s="9" t="s">
        <v>21</v>
      </c>
      <c r="F26" s="6">
        <v>251</v>
      </c>
      <c r="G26" s="6"/>
      <c r="H26" s="6">
        <v>252</v>
      </c>
      <c r="K26" s="13"/>
    </row>
    <row r="27" spans="1:11" ht="15">
      <c r="A27" s="9" t="s">
        <v>22</v>
      </c>
      <c r="F27" s="6">
        <v>256</v>
      </c>
      <c r="G27" s="6"/>
      <c r="H27" s="6">
        <v>150</v>
      </c>
      <c r="K27" s="13"/>
    </row>
    <row r="28" spans="1:11" ht="15">
      <c r="A28" s="9" t="s">
        <v>23</v>
      </c>
      <c r="F28" s="6">
        <v>109</v>
      </c>
      <c r="G28" s="6"/>
      <c r="H28" s="6">
        <v>0</v>
      </c>
      <c r="K28" s="13"/>
    </row>
    <row r="29" spans="1:11" ht="15">
      <c r="A29" s="9" t="s">
        <v>24</v>
      </c>
      <c r="F29" s="6">
        <v>280</v>
      </c>
      <c r="G29" s="6"/>
      <c r="H29" s="6">
        <v>150</v>
      </c>
      <c r="K29" s="13"/>
    </row>
    <row r="30" spans="1:11" ht="15">
      <c r="A30" s="9" t="s">
        <v>25</v>
      </c>
      <c r="F30" s="6">
        <v>200</v>
      </c>
      <c r="G30" s="6"/>
      <c r="H30" s="6">
        <v>150</v>
      </c>
      <c r="K30" s="13"/>
    </row>
    <row r="31" spans="1:11" ht="15">
      <c r="A31" s="9" t="s">
        <v>26</v>
      </c>
      <c r="F31" s="6">
        <v>5800</v>
      </c>
      <c r="G31" s="6"/>
      <c r="H31" s="6">
        <v>5275</v>
      </c>
      <c r="K31" s="13"/>
    </row>
    <row r="32" spans="1:11" ht="15">
      <c r="A32" s="9" t="s">
        <v>27</v>
      </c>
      <c r="F32" s="6">
        <v>0</v>
      </c>
      <c r="G32" s="6"/>
      <c r="H32" s="6">
        <v>500</v>
      </c>
      <c r="K32" s="13"/>
    </row>
    <row r="33" spans="1:11" ht="15">
      <c r="A33" s="9" t="s">
        <v>28</v>
      </c>
      <c r="F33" s="6">
        <v>480</v>
      </c>
      <c r="G33" s="6"/>
      <c r="H33" s="6">
        <v>460</v>
      </c>
      <c r="K33" s="13"/>
    </row>
    <row r="34" spans="1:11" ht="15">
      <c r="A34" s="9" t="s">
        <v>29</v>
      </c>
      <c r="F34" s="6">
        <v>350</v>
      </c>
      <c r="G34" s="6"/>
      <c r="H34" s="6">
        <v>350</v>
      </c>
      <c r="K34" s="13"/>
    </row>
    <row r="35" spans="1:11" ht="15">
      <c r="A35" s="9" t="s">
        <v>30</v>
      </c>
      <c r="F35" s="6">
        <v>50</v>
      </c>
      <c r="G35" s="6"/>
      <c r="H35" s="6">
        <v>50</v>
      </c>
      <c r="K35" s="13"/>
    </row>
    <row r="36" spans="1:11" ht="15">
      <c r="A36" s="9" t="s">
        <v>31</v>
      </c>
      <c r="F36" s="6">
        <v>300</v>
      </c>
      <c r="G36" s="6"/>
      <c r="H36" s="6">
        <v>300</v>
      </c>
      <c r="K36" s="13"/>
    </row>
    <row r="37" spans="1:11" s="9" customFormat="1" ht="15">
      <c r="A37" s="9" t="s">
        <v>32</v>
      </c>
      <c r="F37" s="6">
        <v>140</v>
      </c>
      <c r="G37" s="6"/>
      <c r="H37" s="6">
        <v>260</v>
      </c>
      <c r="K37" s="13"/>
    </row>
    <row r="38" spans="1:11" ht="15">
      <c r="F38" s="6"/>
      <c r="G38" s="6"/>
      <c r="H38" s="6"/>
    </row>
    <row r="39" spans="1:11" ht="15">
      <c r="C39" s="12" t="s">
        <v>33</v>
      </c>
      <c r="F39" s="6">
        <f>SUM(F22:F38)</f>
        <v>10157</v>
      </c>
      <c r="G39" s="6"/>
      <c r="H39" s="6">
        <f>SUM(H22:H38)</f>
        <v>10153</v>
      </c>
    </row>
    <row r="40" spans="1:11" ht="11.25" customHeight="1">
      <c r="F40" s="6"/>
      <c r="G40" s="6"/>
      <c r="H40" s="6"/>
    </row>
    <row r="41" spans="1:11" ht="15">
      <c r="A41" t="s">
        <v>34</v>
      </c>
      <c r="F41" s="6"/>
      <c r="G41" s="6"/>
      <c r="H41" s="6"/>
    </row>
    <row r="42" spans="1:11" ht="6" customHeight="1">
      <c r="F42" s="6"/>
      <c r="G42" s="6"/>
      <c r="H42" s="6"/>
    </row>
    <row r="43" spans="1:11" ht="15">
      <c r="F43" s="6">
        <f>F19-F39</f>
        <v>121</v>
      </c>
      <c r="G43" s="6"/>
      <c r="H43" s="6">
        <f>H19-H39</f>
        <v>45</v>
      </c>
    </row>
    <row r="44" spans="1:11" ht="15">
      <c r="F44" s="6"/>
      <c r="G44" s="6"/>
      <c r="H44" s="6"/>
    </row>
    <row r="45" spans="1:11" ht="15">
      <c r="F45" s="6"/>
      <c r="G45" s="6"/>
      <c r="H45" s="6"/>
    </row>
    <row r="46" spans="1:11" ht="15">
      <c r="F46" s="6"/>
      <c r="G46" s="6"/>
      <c r="H46" s="6"/>
    </row>
    <row r="49" spans="1:8" s="1" customFormat="1" ht="18">
      <c r="A49" s="1" t="s">
        <v>52</v>
      </c>
      <c r="F49" s="2"/>
      <c r="G49" s="2"/>
      <c r="H49" s="2"/>
    </row>
    <row r="51" spans="1:8" s="3" customFormat="1" ht="15.75">
      <c r="A51" s="3" t="s">
        <v>0</v>
      </c>
      <c r="F51" s="4"/>
      <c r="G51" s="4"/>
      <c r="H51" s="4"/>
    </row>
    <row r="54" spans="1:8" ht="15.75">
      <c r="B54" s="7" t="s">
        <v>35</v>
      </c>
    </row>
    <row r="55" spans="1:8">
      <c r="F55" s="5">
        <v>2015</v>
      </c>
      <c r="H55" s="5">
        <v>2014</v>
      </c>
    </row>
    <row r="56" spans="1:8">
      <c r="B56" t="s">
        <v>36</v>
      </c>
      <c r="F56" s="5" t="s">
        <v>3</v>
      </c>
      <c r="H56" s="5" t="s">
        <v>3</v>
      </c>
    </row>
    <row r="58" spans="1:8">
      <c r="A58" t="s">
        <v>37</v>
      </c>
    </row>
    <row r="59" spans="1:8">
      <c r="B59" t="s">
        <v>38</v>
      </c>
      <c r="F59" s="5">
        <v>1182</v>
      </c>
      <c r="H59" s="5">
        <v>1449</v>
      </c>
    </row>
    <row r="60" spans="1:8">
      <c r="B60" t="s">
        <v>39</v>
      </c>
      <c r="F60" s="5">
        <v>1000</v>
      </c>
      <c r="H60" s="5">
        <v>1500</v>
      </c>
    </row>
    <row r="64" spans="1:8">
      <c r="B64" t="s">
        <v>40</v>
      </c>
      <c r="F64" s="5">
        <v>288</v>
      </c>
      <c r="H64" s="5">
        <v>0</v>
      </c>
    </row>
    <row r="66" spans="2:8">
      <c r="D66" t="s">
        <v>41</v>
      </c>
      <c r="F66" s="5">
        <f>SUM(F59:F65)</f>
        <v>2470</v>
      </c>
      <c r="H66" s="5">
        <f>SUM(H59:H65)</f>
        <v>2949</v>
      </c>
    </row>
    <row r="69" spans="2:8">
      <c r="B69" t="s">
        <v>42</v>
      </c>
      <c r="F69" s="5">
        <v>560</v>
      </c>
      <c r="H69" s="5">
        <v>1160</v>
      </c>
    </row>
    <row r="72" spans="2:8">
      <c r="D72" t="s">
        <v>43</v>
      </c>
      <c r="F72" s="5">
        <f>SUM(F66 - F69)</f>
        <v>1910</v>
      </c>
      <c r="H72" s="5">
        <f>SUM(H66 - H69)</f>
        <v>1789</v>
      </c>
    </row>
    <row r="74" spans="2:8">
      <c r="B74" t="s">
        <v>44</v>
      </c>
    </row>
    <row r="76" spans="2:8">
      <c r="B76" s="14" t="s">
        <v>45</v>
      </c>
      <c r="F76" s="5">
        <v>1789</v>
      </c>
      <c r="H76" s="5">
        <v>1744</v>
      </c>
    </row>
    <row r="77" spans="2:8">
      <c r="B77" t="s">
        <v>46</v>
      </c>
    </row>
    <row r="79" spans="2:8">
      <c r="B79" t="s">
        <v>47</v>
      </c>
      <c r="F79" s="5">
        <v>121</v>
      </c>
      <c r="H79" s="5">
        <v>45</v>
      </c>
    </row>
    <row r="80" spans="2:8">
      <c r="B80" t="s">
        <v>48</v>
      </c>
    </row>
    <row r="81" spans="2:8">
      <c r="F81" s="5">
        <f>F76+F79</f>
        <v>1910</v>
      </c>
      <c r="H81" s="5">
        <v>1789</v>
      </c>
    </row>
    <row r="82" spans="2:8">
      <c r="B82" t="s">
        <v>49</v>
      </c>
    </row>
    <row r="83" spans="2:8">
      <c r="B83" t="s">
        <v>50</v>
      </c>
    </row>
    <row r="84" spans="2:8">
      <c r="B84" t="s">
        <v>51</v>
      </c>
    </row>
  </sheetData>
  <pageMargins left="0.43" right="0.34" top="1.88" bottom="0.84" header="0.73" footer="0.5"/>
  <pageSetup paperSize="9" orientation="portrait" r:id="rId1"/>
  <headerFooter alignWithMargins="0">
    <oddHeader>&amp;C&amp;"Arial,Bold"&amp;16SHROPSHIRE PREMIER BOWLING LEAGUE</oddHeader>
    <oddFooter>Page &amp;P</oddFooter>
  </headerFooter>
  <rowBreaks count="1" manualBreakCount="1">
    <brk id="4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</dc:creator>
  <cp:lastModifiedBy>Robbie</cp:lastModifiedBy>
  <dcterms:created xsi:type="dcterms:W3CDTF">2016-01-13T16:27:51Z</dcterms:created>
  <dcterms:modified xsi:type="dcterms:W3CDTF">2016-01-13T17:01:42Z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